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ayahealth-my.sharepoint.com/personal/lori_watts_vayahealth_com/Documents/Documents/2026 NC 516 Project Review/"/>
    </mc:Choice>
  </mc:AlternateContent>
  <xr:revisionPtr revIDLastSave="6" documentId="8_{2B80C994-E5BA-4ED2-A9BF-ADECA6765414}" xr6:coauthVersionLast="47" xr6:coauthVersionMax="47" xr10:uidLastSave="{C12FFE46-0744-433F-A302-A73FE2858E92}"/>
  <bookViews>
    <workbookView xWindow="-108" yWindow="-108" windowWidth="23256" windowHeight="13896" xr2:uid="{00000000-000D-0000-FFFF-FFFF00000000}"/>
  </bookViews>
  <sheets>
    <sheet name="2023 CoC Project List" sheetId="1" r:id="rId1"/>
    <sheet name="Sheet1" sheetId="4" r:id="rId2"/>
    <sheet name="Sheet2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5" i="1" l="1"/>
  <c r="G14" i="1"/>
  <c r="G13" i="1"/>
  <c r="G12" i="1"/>
  <c r="G11" i="1"/>
  <c r="G10" i="1"/>
  <c r="G7" i="1"/>
  <c r="G6" i="1"/>
  <c r="G5" i="1"/>
  <c r="G4" i="1"/>
  <c r="G3" i="1"/>
  <c r="G2" i="1"/>
  <c r="G8" i="1" l="1"/>
  <c r="G18" i="1"/>
  <c r="F16" i="1" l="1"/>
  <c r="E16" i="1" l="1"/>
  <c r="G16" i="1" l="1"/>
  <c r="G19" i="1" s="1"/>
</calcChain>
</file>

<file path=xl/sharedStrings.xml><?xml version="1.0" encoding="utf-8"?>
<sst xmlns="http://schemas.openxmlformats.org/spreadsheetml/2006/main" count="56" uniqueCount="28">
  <si>
    <t>Tier 1</t>
  </si>
  <si>
    <t>Tier 2</t>
  </si>
  <si>
    <t>Total</t>
  </si>
  <si>
    <t>Agency &amp; Project Name</t>
  </si>
  <si>
    <t>No Rank</t>
  </si>
  <si>
    <t>n/a</t>
  </si>
  <si>
    <t>2026 Score</t>
  </si>
  <si>
    <t>2026 Rank</t>
  </si>
  <si>
    <t>Rural Permanent Supportive Housing Scattered Site Renewal FY2026</t>
  </si>
  <si>
    <t>NC-516 CoC Planning Application FY2026 (Planning)</t>
  </si>
  <si>
    <t>Hospitality House Permanent Housing for the Hard to Serve Renewal FY2026</t>
  </si>
  <si>
    <t>Wintergreen Supportive Housing Program FY2026</t>
  </si>
  <si>
    <t>Rock Haven Permanent Housing Program FY 2026</t>
  </si>
  <si>
    <t>Hospitality House Permanent Housing Leasing Expansion Renewal FY2026</t>
  </si>
  <si>
    <t>OASIS PSH FY26</t>
  </si>
  <si>
    <t>OASIS TH FY 26</t>
  </si>
  <si>
    <t>OASIS RRH FY26 (TH-RRH)</t>
  </si>
  <si>
    <t>Joint TH and PH-RRH Project Renewal FY2026</t>
  </si>
  <si>
    <t>Hospitality House DDV/SSA Joint TH and PH-RRH Project Renewal FY2026</t>
  </si>
  <si>
    <t>SSO Coordinated Entry Renewal FY2026</t>
  </si>
  <si>
    <t>OASIS DV Bonus FY26 Transitional</t>
  </si>
  <si>
    <t>SSO Street Outreach Bonus FY 2026</t>
  </si>
  <si>
    <t>Accepted</t>
  </si>
  <si>
    <t>Project Status</t>
  </si>
  <si>
    <t>Requested Amount Tier 1</t>
  </si>
  <si>
    <t>Requested Amount Tier 2</t>
  </si>
  <si>
    <t>Reallocated Funds</t>
  </si>
  <si>
    <t>Requested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</si>
</sst>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164" fontId="2" fillId="0" borderId="1" xfId="0" applyNumberFormat="1" applyFont="1" applyBorder="1"/>
    <xf numFmtId="0" fontId="2" fillId="0" borderId="1" xfId="0" applyFont="1" applyBorder="1"/>
    <xf numFmtId="0" fontId="2" fillId="0" borderId="0" xfId="0" applyFont="1"/>
    <xf numFmtId="164" fontId="2" fillId="0" borderId="0" xfId="0" applyNumberFormat="1" applyFont="1"/>
    <xf numFmtId="0" fontId="5" fillId="0" borderId="0" xfId="0" applyFont="1"/>
    <xf numFmtId="0" fontId="1" fillId="2" borderId="1" xfId="0" applyFont="1" applyFill="1" applyBorder="1" applyAlignment="1">
      <alignment horizontal="center"/>
    </xf>
    <xf numFmtId="164" fontId="1" fillId="0" borderId="1" xfId="0" applyNumberFormat="1" applyFont="1" applyBorder="1"/>
    <xf numFmtId="0" fontId="4" fillId="0" borderId="1" xfId="0" applyFont="1" applyBorder="1" applyAlignment="1" applyProtection="1">
      <alignment horizontal="left" vertical="center" wrapText="1"/>
      <protection locked="0"/>
    </xf>
    <xf numFmtId="164" fontId="1" fillId="0" borderId="1" xfId="0" applyNumberFormat="1" applyFont="1" applyBorder="1" applyProtection="1"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0" borderId="0" xfId="0" applyFont="1" applyAlignment="1">
      <alignment wrapText="1"/>
    </xf>
    <xf numFmtId="0" fontId="3" fillId="0" borderId="1" xfId="0" applyFont="1" applyBorder="1" applyAlignment="1" applyProtection="1">
      <alignment horizontal="left" vertical="center" wrapText="1"/>
      <protection locked="0"/>
    </xf>
    <xf numFmtId="164" fontId="1" fillId="0" borderId="1" xfId="0" applyNumberFormat="1" applyFont="1" applyBorder="1" applyAlignment="1" applyProtection="1">
      <alignment vertical="center"/>
      <protection locked="0"/>
    </xf>
    <xf numFmtId="164" fontId="1" fillId="0" borderId="1" xfId="0" applyNumberFormat="1" applyFont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64" fontId="1" fillId="0" borderId="0" xfId="0" applyNumberFormat="1" applyFont="1" applyAlignment="1">
      <alignment vertical="center"/>
    </xf>
  </cellXfs>
  <cellStyles count="1">
    <cellStyle name="Normal" xfId="0" builtinId="0"/>
  </cellStyles>
  <dxfs count="1">
    <dxf>
      <fill>
        <patternFill>
          <bgColor rgb="FFCAFFC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zoomScaleNormal="100" workbookViewId="0">
      <selection activeCell="J6" sqref="J6"/>
    </sheetView>
  </sheetViews>
  <sheetFormatPr defaultColWidth="9.109375" defaultRowHeight="14.4" x14ac:dyDescent="0.3"/>
  <cols>
    <col min="1" max="1" width="63" style="5" customWidth="1"/>
    <col min="2" max="2" width="5.6640625" style="21" bestFit="1" customWidth="1"/>
    <col min="3" max="3" width="9.109375" style="21"/>
    <col min="4" max="4" width="5.88671875" style="21" customWidth="1"/>
    <col min="5" max="6" width="11.109375" style="5" bestFit="1" customWidth="1"/>
    <col min="7" max="7" width="12.6640625" style="5" bestFit="1" customWidth="1"/>
    <col min="8" max="8" width="11" style="5" customWidth="1"/>
    <col min="9" max="16384" width="9.109375" style="5"/>
  </cols>
  <sheetData>
    <row r="1" spans="1:8" s="2" customFormat="1" ht="43.2" x14ac:dyDescent="0.3">
      <c r="A1" s="22" t="s">
        <v>3</v>
      </c>
      <c r="B1" s="20" t="s">
        <v>6</v>
      </c>
      <c r="C1" s="20" t="s">
        <v>23</v>
      </c>
      <c r="D1" s="20" t="s">
        <v>7</v>
      </c>
      <c r="E1" s="20" t="s">
        <v>24</v>
      </c>
      <c r="F1" s="20" t="s">
        <v>25</v>
      </c>
      <c r="G1" s="20" t="s">
        <v>27</v>
      </c>
      <c r="H1" s="20" t="s">
        <v>26</v>
      </c>
    </row>
    <row r="2" spans="1:8" s="2" customFormat="1" ht="30" customHeight="1" x14ac:dyDescent="0.3">
      <c r="A2" s="12" t="s">
        <v>15</v>
      </c>
      <c r="B2" s="19">
        <v>323</v>
      </c>
      <c r="C2" s="19" t="s">
        <v>22</v>
      </c>
      <c r="D2" s="19">
        <v>1</v>
      </c>
      <c r="E2" s="16">
        <v>31505</v>
      </c>
      <c r="F2" s="1"/>
      <c r="G2" s="18">
        <f t="shared" ref="G2:G7" si="0">SUM(E2:F2)</f>
        <v>31505</v>
      </c>
      <c r="H2" s="18">
        <v>0</v>
      </c>
    </row>
    <row r="3" spans="1:8" s="2" customFormat="1" ht="28.2" customHeight="1" x14ac:dyDescent="0.3">
      <c r="A3" s="12" t="s">
        <v>16</v>
      </c>
      <c r="B3" s="19">
        <v>321</v>
      </c>
      <c r="C3" s="19" t="s">
        <v>22</v>
      </c>
      <c r="D3" s="19">
        <v>2</v>
      </c>
      <c r="E3" s="16">
        <v>133536</v>
      </c>
      <c r="F3" s="1"/>
      <c r="G3" s="18">
        <f t="shared" si="0"/>
        <v>133536</v>
      </c>
      <c r="H3" s="18">
        <v>0</v>
      </c>
    </row>
    <row r="4" spans="1:8" s="2" customFormat="1" ht="28.2" customHeight="1" x14ac:dyDescent="0.3">
      <c r="A4" s="12" t="s">
        <v>14</v>
      </c>
      <c r="B4" s="19">
        <v>317</v>
      </c>
      <c r="C4" s="19" t="s">
        <v>22</v>
      </c>
      <c r="D4" s="19">
        <v>3</v>
      </c>
      <c r="E4" s="16">
        <v>93930</v>
      </c>
      <c r="F4" s="1"/>
      <c r="G4" s="18">
        <f t="shared" si="0"/>
        <v>93930</v>
      </c>
      <c r="H4" s="18">
        <v>0</v>
      </c>
    </row>
    <row r="5" spans="1:8" s="2" customFormat="1" ht="30.6" customHeight="1" x14ac:dyDescent="0.3">
      <c r="A5" s="13" t="s">
        <v>17</v>
      </c>
      <c r="B5" s="19">
        <v>308</v>
      </c>
      <c r="C5" s="19" t="s">
        <v>22</v>
      </c>
      <c r="D5" s="19">
        <v>4</v>
      </c>
      <c r="E5" s="16">
        <v>39988</v>
      </c>
      <c r="F5" s="1"/>
      <c r="G5" s="18">
        <f t="shared" si="0"/>
        <v>39988</v>
      </c>
      <c r="H5" s="18">
        <v>0</v>
      </c>
    </row>
    <row r="6" spans="1:8" s="2" customFormat="1" ht="28.8" x14ac:dyDescent="0.3">
      <c r="A6" s="13" t="s">
        <v>18</v>
      </c>
      <c r="B6" s="19">
        <v>300</v>
      </c>
      <c r="C6" s="19" t="s">
        <v>22</v>
      </c>
      <c r="D6" s="19">
        <v>5</v>
      </c>
      <c r="E6" s="16">
        <v>11588</v>
      </c>
      <c r="F6" s="1"/>
      <c r="G6" s="18">
        <f t="shared" si="0"/>
        <v>11588</v>
      </c>
      <c r="H6" s="18">
        <v>0</v>
      </c>
    </row>
    <row r="7" spans="1:8" s="2" customFormat="1" ht="28.8" customHeight="1" x14ac:dyDescent="0.3">
      <c r="A7" s="13" t="s">
        <v>19</v>
      </c>
      <c r="B7" s="19">
        <v>295</v>
      </c>
      <c r="C7" s="19" t="s">
        <v>22</v>
      </c>
      <c r="D7" s="19">
        <v>6</v>
      </c>
      <c r="E7" s="16">
        <v>56126</v>
      </c>
      <c r="F7" s="1"/>
      <c r="G7" s="18">
        <f t="shared" si="0"/>
        <v>56126</v>
      </c>
      <c r="H7" s="18">
        <v>0</v>
      </c>
    </row>
    <row r="8" spans="1:8" s="2" customFormat="1" ht="28.8" x14ac:dyDescent="0.3">
      <c r="A8" s="13" t="s">
        <v>13</v>
      </c>
      <c r="B8" s="19">
        <v>290</v>
      </c>
      <c r="C8" s="19" t="s">
        <v>22</v>
      </c>
      <c r="D8" s="19">
        <v>7</v>
      </c>
      <c r="E8" s="17">
        <v>48045</v>
      </c>
      <c r="F8" s="18">
        <v>25636</v>
      </c>
      <c r="G8" s="18">
        <f>SUM(E8:F8)</f>
        <v>73681</v>
      </c>
      <c r="H8" s="18">
        <v>0</v>
      </c>
    </row>
    <row r="9" spans="1:8" s="2" customFormat="1" ht="43.2" x14ac:dyDescent="0.3">
      <c r="A9" s="22" t="s">
        <v>3</v>
      </c>
      <c r="B9" s="20" t="s">
        <v>6</v>
      </c>
      <c r="C9" s="20" t="s">
        <v>23</v>
      </c>
      <c r="D9" s="20" t="s">
        <v>7</v>
      </c>
      <c r="E9" s="20" t="s">
        <v>24</v>
      </c>
      <c r="F9" s="20" t="s">
        <v>25</v>
      </c>
      <c r="G9" s="22" t="s">
        <v>2</v>
      </c>
      <c r="H9" s="20" t="s">
        <v>26</v>
      </c>
    </row>
    <row r="10" spans="1:8" ht="30" customHeight="1" x14ac:dyDescent="0.3">
      <c r="A10" s="13" t="s">
        <v>12</v>
      </c>
      <c r="B10" s="19">
        <v>287</v>
      </c>
      <c r="C10" s="19" t="s">
        <v>22</v>
      </c>
      <c r="D10" s="19">
        <v>8</v>
      </c>
      <c r="E10" s="9"/>
      <c r="F10" s="17">
        <v>42028</v>
      </c>
      <c r="G10" s="18">
        <f t="shared" ref="G10:G15" si="1">SUM(E10:F10)</f>
        <v>42028</v>
      </c>
      <c r="H10" s="18">
        <v>0</v>
      </c>
    </row>
    <row r="11" spans="1:8" ht="31.2" customHeight="1" x14ac:dyDescent="0.3">
      <c r="A11" s="13" t="s">
        <v>11</v>
      </c>
      <c r="B11" s="19">
        <v>285</v>
      </c>
      <c r="C11" s="19" t="s">
        <v>22</v>
      </c>
      <c r="D11" s="19">
        <v>9</v>
      </c>
      <c r="E11" s="11"/>
      <c r="F11" s="17">
        <v>35320</v>
      </c>
      <c r="G11" s="18">
        <f t="shared" si="1"/>
        <v>35320</v>
      </c>
      <c r="H11" s="18">
        <v>0</v>
      </c>
    </row>
    <row r="12" spans="1:8" ht="28.8" x14ac:dyDescent="0.3">
      <c r="A12" s="13" t="s">
        <v>10</v>
      </c>
      <c r="B12" s="19">
        <v>280</v>
      </c>
      <c r="C12" s="19" t="s">
        <v>22</v>
      </c>
      <c r="D12" s="19">
        <v>10</v>
      </c>
      <c r="E12" s="11"/>
      <c r="F12" s="17">
        <v>24620</v>
      </c>
      <c r="G12" s="18">
        <f t="shared" si="1"/>
        <v>24620</v>
      </c>
      <c r="H12" s="18">
        <v>0</v>
      </c>
    </row>
    <row r="13" spans="1:8" ht="28.2" customHeight="1" x14ac:dyDescent="0.3">
      <c r="A13" s="14" t="s">
        <v>20</v>
      </c>
      <c r="B13" s="19">
        <v>275</v>
      </c>
      <c r="C13" s="19" t="s">
        <v>22</v>
      </c>
      <c r="D13" s="19">
        <v>11</v>
      </c>
      <c r="E13" s="11"/>
      <c r="F13" s="17">
        <v>141073</v>
      </c>
      <c r="G13" s="18">
        <f t="shared" si="1"/>
        <v>141073</v>
      </c>
      <c r="H13" s="18">
        <v>0</v>
      </c>
    </row>
    <row r="14" spans="1:8" ht="29.4" customHeight="1" x14ac:dyDescent="0.3">
      <c r="A14" s="15" t="s">
        <v>21</v>
      </c>
      <c r="B14" s="19">
        <v>260</v>
      </c>
      <c r="C14" s="19" t="s">
        <v>22</v>
      </c>
      <c r="D14" s="19">
        <v>12</v>
      </c>
      <c r="E14" s="11"/>
      <c r="F14" s="17">
        <v>500000</v>
      </c>
      <c r="G14" s="18">
        <f t="shared" si="1"/>
        <v>500000</v>
      </c>
      <c r="H14" s="18">
        <v>0</v>
      </c>
    </row>
    <row r="15" spans="1:8" ht="25.8" customHeight="1" x14ac:dyDescent="0.3">
      <c r="A15" s="13" t="s">
        <v>8</v>
      </c>
      <c r="B15" s="19">
        <v>235</v>
      </c>
      <c r="C15" s="19" t="s">
        <v>22</v>
      </c>
      <c r="D15" s="19">
        <v>13</v>
      </c>
      <c r="E15" s="3"/>
      <c r="F15" s="17">
        <v>148875</v>
      </c>
      <c r="G15" s="18">
        <f t="shared" si="1"/>
        <v>148875</v>
      </c>
      <c r="H15" s="18">
        <v>0</v>
      </c>
    </row>
    <row r="16" spans="1:8" ht="23.4" customHeight="1" x14ac:dyDescent="0.3">
      <c r="A16" s="4"/>
      <c r="B16" s="23"/>
      <c r="C16" s="23"/>
      <c r="D16" s="23"/>
      <c r="E16" s="18">
        <f>SUM(E2:E15)</f>
        <v>414718</v>
      </c>
      <c r="F16" s="18">
        <f>SUM(F2:F15)</f>
        <v>917552</v>
      </c>
      <c r="G16" s="18">
        <f>SUM(E16:F16)</f>
        <v>1332270</v>
      </c>
      <c r="H16" s="4"/>
    </row>
    <row r="17" spans="1:8" ht="28.8" x14ac:dyDescent="0.3">
      <c r="A17" s="22" t="s">
        <v>3</v>
      </c>
      <c r="B17" s="20" t="s">
        <v>6</v>
      </c>
      <c r="C17" s="20" t="s">
        <v>23</v>
      </c>
      <c r="D17" s="20" t="s">
        <v>7</v>
      </c>
      <c r="E17" s="8" t="s">
        <v>0</v>
      </c>
      <c r="F17" s="8" t="s">
        <v>1</v>
      </c>
      <c r="G17" s="8" t="s">
        <v>2</v>
      </c>
      <c r="H17" s="20" t="s">
        <v>26</v>
      </c>
    </row>
    <row r="18" spans="1:8" ht="26.4" customHeight="1" x14ac:dyDescent="0.3">
      <c r="A18" s="10" t="s">
        <v>9</v>
      </c>
      <c r="B18" s="19" t="s">
        <v>5</v>
      </c>
      <c r="C18" s="19" t="s">
        <v>22</v>
      </c>
      <c r="D18" s="19" t="s">
        <v>5</v>
      </c>
      <c r="E18" s="17">
        <v>50000</v>
      </c>
      <c r="F18" s="19" t="s">
        <v>4</v>
      </c>
      <c r="G18" s="17">
        <f>E18</f>
        <v>50000</v>
      </c>
      <c r="H18" s="1" t="s">
        <v>5</v>
      </c>
    </row>
    <row r="19" spans="1:8" ht="22.2" customHeight="1" x14ac:dyDescent="0.3">
      <c r="A19" s="7"/>
      <c r="E19" s="6"/>
      <c r="F19" s="6"/>
      <c r="G19" s="24">
        <f>SUM(G16,G18)</f>
        <v>1382270</v>
      </c>
    </row>
  </sheetData>
  <conditionalFormatting sqref="B3:D8 B10:D12">
    <cfRule type="expression" dxfId="0" priority="1">
      <formula>(#REF!&gt;1)</formula>
    </cfRule>
  </conditionalFormatting>
  <pageMargins left="0.25" right="0.25" top="0.25" bottom="0.25" header="0.3" footer="0.3"/>
  <pageSetup orientation="landscape" r:id="rId1"/>
  <headerFooter>
    <oddHeader>&amp;CLocal Competition Selection Results</oddHeader>
    <oddFooter>&amp;C&amp;F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441D7-B32D-4B7A-B621-EFAF680438A5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DEF84-177B-44AB-BBCA-8007986D66BD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8B0667E4315D40B81BF820C7875563" ma:contentTypeVersion="13" ma:contentTypeDescription="Create a new document." ma:contentTypeScope="" ma:versionID="eca98ef9148efa53eac8ad767dd33316">
  <xsd:schema xmlns:xsd="http://www.w3.org/2001/XMLSchema" xmlns:xs="http://www.w3.org/2001/XMLSchema" xmlns:p="http://schemas.microsoft.com/office/2006/metadata/properties" xmlns:ns3="d34b06cb-ee35-49de-b487-702607461ee3" xmlns:ns4="92a82f33-aa20-4d5a-85b4-3386e105ab8b" targetNamespace="http://schemas.microsoft.com/office/2006/metadata/properties" ma:root="true" ma:fieldsID="eeecdeb69cbae01d94474dc5c4c3d7c2" ns3:_="" ns4:_="">
    <xsd:import namespace="d34b06cb-ee35-49de-b487-702607461ee3"/>
    <xsd:import namespace="92a82f33-aa20-4d5a-85b4-3386e105ab8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4b06cb-ee35-49de-b487-702607461e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a82f33-aa20-4d5a-85b4-3386e105ab8b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AB160F-3B81-459B-B0B3-2A0DB58230C7}">
  <ds:schemaRefs>
    <ds:schemaRef ds:uri="http://www.w3.org/XML/1998/namespace"/>
    <ds:schemaRef ds:uri="http://schemas.microsoft.com/office/2006/metadata/properties"/>
    <ds:schemaRef ds:uri="http://purl.org/dc/dcmitype/"/>
    <ds:schemaRef ds:uri="http://schemas.microsoft.com/office/2006/documentManagement/types"/>
    <ds:schemaRef ds:uri="d34b06cb-ee35-49de-b487-702607461ee3"/>
    <ds:schemaRef ds:uri="92a82f33-aa20-4d5a-85b4-3386e105ab8b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D54CDBF0-CA66-4A1D-8586-F4F8295CA7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4b06cb-ee35-49de-b487-702607461ee3"/>
    <ds:schemaRef ds:uri="92a82f33-aa20-4d5a-85b4-3386e105ab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38EBECA-BBAF-453B-83B8-BE524FF42D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 CoC Project List</vt:lpstr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Lorelei Watts</dc:creator>
  <cp:lastModifiedBy>Lori Watts</cp:lastModifiedBy>
  <cp:lastPrinted>2026-09-24T14:44:23Z</cp:lastPrinted>
  <dcterms:created xsi:type="dcterms:W3CDTF">2017-08-29T18:25:59Z</dcterms:created>
  <dcterms:modified xsi:type="dcterms:W3CDTF">2026-09-24T14:44:47Z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0x010100228B0667E4315D40B81BF820C7875563</vt:lpwstr>
  </property>
</Properties>
</file>